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<sst xmlns="http://schemas.openxmlformats.org/spreadsheetml/2006/main" count="33" uniqueCount="19">
  <si>
    <t xml:space="preserve">Stamp Duty Calculations across the UK, valid from 31st October 2024</t>
  </si>
  <si>
    <t xml:space="preserve">Purchase Price</t>
  </si>
  <si>
    <t xml:space="preserve">← edit this</t>
  </si>
  <si>
    <t xml:space="preserve">Try the free PaTMa buy-to-let profit calculator here.</t>
  </si>
  <si>
    <t xml:space="preserve">Click here for the latest version of this spreadsheet.</t>
  </si>
  <si>
    <t xml:space="preserve">https://www.patma.co.uk/</t>
  </si>
  <si>
    <t xml:space="preserve">SDLT – England and Northern Ireland – October 2021 onwards</t>
  </si>
  <si>
    <t xml:space="preserve">Band start</t>
  </si>
  <si>
    <t xml:space="preserve">Band end</t>
  </si>
  <si>
    <r>
      <rPr>
        <sz val="10"/>
        <rFont val="Arial"/>
        <family val="2"/>
        <charset val="1"/>
      </rPr>
      <t xml:space="preserve">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home rate</t>
    </r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</si>
  <si>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rate</t>
    </r>
  </si>
  <si>
    <t xml:space="preserve">Amount in band</t>
  </si>
  <si>
    <t xml:space="preserve">Main home stamp duty</t>
  </si>
  <si>
    <r>
      <rPr>
        <sz val="10"/>
        <rFont val="Arial"/>
        <family val="2"/>
        <charset val="1"/>
      </rPr>
      <t xml:space="preserve">2</t>
    </r>
    <r>
      <rPr>
        <vertAlign val="superscript"/>
        <sz val="10"/>
        <rFont val="Arial"/>
        <family val="2"/>
        <charset val="1"/>
      </rPr>
      <t xml:space="preserve">nd</t>
    </r>
    <r>
      <rPr>
        <sz val="10"/>
        <rFont val="Arial"/>
        <family val="2"/>
        <charset val="1"/>
      </rPr>
      <t xml:space="preserve"> home stamp duty</t>
    </r>
  </si>
  <si>
    <t xml:space="preserve">Total SDLT</t>
  </si>
  <si>
    <t xml:space="preserve">LBTT – Scotland – April 2021 onwards</t>
  </si>
  <si>
    <t xml:space="preserve">Total LBTT</t>
  </si>
  <si>
    <t xml:space="preserve">LTT – Wales – October 2022 onwards</t>
  </si>
  <si>
    <t xml:space="preserve">Total LTT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</si>
</sst>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£-809]#,##0.00;[RED]\-[$£-809]#,##0.00"/>
    <numFmt numFmtId="166" formatCode="@"/>
    <numFmt numFmtId="167" formatCode="0.00%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vertAlign val="superscript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489240</xdr:colOff>
      <xdr:row>0</xdr:row>
      <xdr:rowOff>133200</xdr:rowOff>
    </xdr:from>
    <xdr:to>
      <xdr:col>7</xdr:col>
      <xdr:colOff>950760</xdr:colOff>
      <xdr:row>6</xdr:row>
      <xdr:rowOff>152280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396120" y="133200"/>
          <a:ext cx="1927080" cy="994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p.patma.co.uk/prospector/property-profit-and-yield-calculator/" TargetMode="External"/><Relationship Id="rId2" Type="http://schemas.openxmlformats.org/officeDocument/2006/relationships/hyperlink" Target="https://docs.patma.co.uk/glossary/stamp-duty/" TargetMode="External"/><Relationship Id="rId3" Type="http://schemas.openxmlformats.org/officeDocument/2006/relationships/hyperlink" Target="https://www.patma.co.uk/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1.66796875" defaultRowHeight="12.8" zeroHeight="false" outlineLevelRow="0" outlineLevelCol="0"/>
  <cols>
    <col collapsed="false" customWidth="true" hidden="false" outlineLevel="0" max="1" min="1" style="1" width="16.9"/>
    <col collapsed="false" customWidth="true" hidden="false" outlineLevel="0" max="2" min="2" style="1" width="16.7"/>
    <col collapsed="false" customWidth="true" hidden="false" outlineLevel="0" max="6" min="6" style="1" width="15.2"/>
    <col collapsed="false" customWidth="true" hidden="false" outlineLevel="0" max="7" min="7" style="1" width="20.79"/>
    <col collapsed="false" customWidth="true" hidden="false" outlineLevel="0" max="8" min="8" style="1" width="18.1"/>
  </cols>
  <sheetData>
    <row r="1" customFormat="false" ht="12.8" hidden="false" customHeight="false" outlineLevel="0" collapsed="false">
      <c r="A1" s="2" t="s">
        <v>0</v>
      </c>
    </row>
    <row r="3" customFormat="false" ht="12.8" hidden="false" customHeight="false" outlineLevel="0" collapsed="false">
      <c r="A3" s="2" t="s">
        <v>1</v>
      </c>
      <c r="B3" s="3" t="n">
        <v>295000</v>
      </c>
      <c r="C3" s="1" t="s">
        <v>2</v>
      </c>
    </row>
    <row r="4" customFormat="false" ht="12.8" hidden="false" customHeight="false" outlineLevel="0" collapsed="false">
      <c r="A4" s="2"/>
    </row>
    <row r="5" customFormat="false" ht="12.8" hidden="false" customHeight="false" outlineLevel="0" collapsed="false">
      <c r="A5" s="4" t="s">
        <v>3</v>
      </c>
    </row>
    <row r="7" customFormat="false" ht="12.8" hidden="false" customHeight="false" outlineLevel="0" collapsed="false">
      <c r="A7" s="4" t="s">
        <v>4</v>
      </c>
      <c r="D7" s="5"/>
    </row>
    <row r="9" customFormat="false" ht="12.8" hidden="false" customHeight="false" outlineLevel="0" collapsed="false">
      <c r="A9" s="2"/>
      <c r="G9" s="6" t="s">
        <v>5</v>
      </c>
      <c r="H9" s="6"/>
    </row>
    <row r="10" customFormat="false" ht="12.8" hidden="false" customHeight="false" outlineLevel="0" collapsed="false">
      <c r="A10" s="2" t="s">
        <v>6</v>
      </c>
    </row>
    <row r="12" customFormat="false" ht="12.8" hidden="false" customHeight="false" outlineLevel="0" collapsed="false">
      <c r="A12" s="7" t="s">
        <v>7</v>
      </c>
      <c r="B12" s="7" t="s">
        <v>8</v>
      </c>
      <c r="C12" s="7" t="s">
        <v>9</v>
      </c>
      <c r="D12" s="7" t="s">
        <v>10</v>
      </c>
      <c r="F12" s="7" t="s">
        <v>11</v>
      </c>
      <c r="G12" s="7" t="s">
        <v>12</v>
      </c>
      <c r="H12" s="7" t="s">
        <v>13</v>
      </c>
    </row>
    <row r="13" customFormat="false" ht="12.8" hidden="false" customHeight="false" outlineLevel="0" collapsed="false">
      <c r="A13" s="8" t="n">
        <v>0</v>
      </c>
      <c r="B13" s="8" t="n">
        <v>250000</v>
      </c>
      <c r="C13" s="9" t="n">
        <v>0</v>
      </c>
      <c r="D13" s="9" t="n">
        <f aca="false">C13+0.05</f>
        <v>0.05</v>
      </c>
      <c r="F13" s="8" t="n">
        <f aca="false">MAX(MIN(B13-A13, $B$3-A13), 0)</f>
        <v>250000</v>
      </c>
      <c r="G13" s="10" t="n">
        <f aca="false">$F13*C13</f>
        <v>0</v>
      </c>
      <c r="H13" s="10" t="n">
        <f aca="false">IF(F13&gt;=40000,$F13*D13,0)</f>
        <v>12500</v>
      </c>
    </row>
    <row r="14" customFormat="false" ht="12.8" hidden="false" customHeight="false" outlineLevel="0" collapsed="false">
      <c r="A14" s="8" t="n">
        <v>250000</v>
      </c>
      <c r="B14" s="8" t="n">
        <v>925000</v>
      </c>
      <c r="C14" s="9" t="n">
        <v>0.05</v>
      </c>
      <c r="D14" s="9" t="n">
        <f aca="false">C14+0.05</f>
        <v>0.1</v>
      </c>
      <c r="F14" s="8" t="n">
        <f aca="false">MAX(MIN(B14-A14, $B$3-A14), 0)</f>
        <v>45000</v>
      </c>
      <c r="G14" s="10" t="n">
        <f aca="false">$F14*C14</f>
        <v>2250</v>
      </c>
      <c r="H14" s="10" t="n">
        <f aca="false">$F14*D14</f>
        <v>4500</v>
      </c>
    </row>
    <row r="15" customFormat="false" ht="12.8" hidden="false" customHeight="false" outlineLevel="0" collapsed="false">
      <c r="A15" s="8" t="n">
        <v>925000</v>
      </c>
      <c r="B15" s="8" t="n">
        <v>1500000</v>
      </c>
      <c r="C15" s="9" t="n">
        <v>0.1</v>
      </c>
      <c r="D15" s="9" t="n">
        <f aca="false">C15+0.05</f>
        <v>0.15</v>
      </c>
      <c r="F15" s="8" t="n">
        <f aca="false">MAX(MIN(B15-A15, $B$3-A15), 0)</f>
        <v>0</v>
      </c>
      <c r="G15" s="10" t="n">
        <f aca="false">$F15*C15</f>
        <v>0</v>
      </c>
      <c r="H15" s="10" t="n">
        <f aca="false">$F15*D15</f>
        <v>0</v>
      </c>
    </row>
    <row r="16" customFormat="false" ht="12.8" hidden="false" customHeight="false" outlineLevel="0" collapsed="false">
      <c r="A16" s="8" t="n">
        <v>1500000</v>
      </c>
      <c r="B16" s="8"/>
      <c r="C16" s="9" t="n">
        <v>0.12</v>
      </c>
      <c r="D16" s="9" t="n">
        <f aca="false">C16+0.05</f>
        <v>0.17</v>
      </c>
      <c r="F16" s="8" t="n">
        <f aca="false">MAX($B$3-A16, 0)</f>
        <v>0</v>
      </c>
      <c r="G16" s="10" t="n">
        <f aca="false">$F16*C16</f>
        <v>0</v>
      </c>
      <c r="H16" s="10" t="n">
        <f aca="false">$F16*D16</f>
        <v>0</v>
      </c>
    </row>
    <row r="17" customFormat="false" ht="12.8" hidden="false" customHeight="false" outlineLevel="0" collapsed="false">
      <c r="F17" s="8"/>
      <c r="G17" s="8"/>
      <c r="H17" s="8"/>
    </row>
    <row r="18" customFormat="false" ht="12.8" hidden="false" customHeight="false" outlineLevel="0" collapsed="false">
      <c r="A18" s="2" t="s">
        <v>14</v>
      </c>
      <c r="F18" s="8"/>
      <c r="G18" s="8" t="n">
        <f aca="false">SUM(G13:G16)</f>
        <v>2250</v>
      </c>
      <c r="H18" s="8" t="n">
        <f aca="false">SUM(H13:H16)</f>
        <v>17000</v>
      </c>
    </row>
    <row r="21" customFormat="false" ht="12.8" hidden="false" customHeight="false" outlineLevel="0" collapsed="false">
      <c r="A21" s="2" t="s">
        <v>15</v>
      </c>
    </row>
    <row r="23" customFormat="false" ht="12.8" hidden="false" customHeight="false" outlineLevel="0" collapsed="false">
      <c r="A23" s="7" t="s">
        <v>7</v>
      </c>
      <c r="B23" s="7" t="s">
        <v>8</v>
      </c>
      <c r="C23" s="7" t="s">
        <v>9</v>
      </c>
      <c r="D23" s="7" t="s">
        <v>10</v>
      </c>
      <c r="F23" s="7" t="s">
        <v>11</v>
      </c>
      <c r="G23" s="7" t="s">
        <v>12</v>
      </c>
      <c r="H23" s="7" t="s">
        <v>13</v>
      </c>
    </row>
    <row r="24" customFormat="false" ht="12.8" hidden="false" customHeight="false" outlineLevel="0" collapsed="false">
      <c r="A24" s="8" t="n">
        <v>0</v>
      </c>
      <c r="B24" s="8" t="n">
        <v>145000</v>
      </c>
      <c r="C24" s="9" t="n">
        <v>0</v>
      </c>
      <c r="D24" s="9" t="n">
        <f aca="false">C24+0.06</f>
        <v>0.06</v>
      </c>
      <c r="F24" s="8" t="n">
        <f aca="false">MAX(MIN(B24-A24, $B$3-A24), 0)</f>
        <v>145000</v>
      </c>
      <c r="G24" s="10" t="n">
        <f aca="false">$F24*C24</f>
        <v>0</v>
      </c>
      <c r="H24" s="10" t="n">
        <f aca="false">IF(F24&gt;=40000,$F24*D24,0)</f>
        <v>8700</v>
      </c>
    </row>
    <row r="25" customFormat="false" ht="12.8" hidden="false" customHeight="false" outlineLevel="0" collapsed="false">
      <c r="A25" s="8" t="n">
        <v>145000</v>
      </c>
      <c r="B25" s="8" t="n">
        <v>250000</v>
      </c>
      <c r="C25" s="9" t="n">
        <v>0.02</v>
      </c>
      <c r="D25" s="9" t="n">
        <f aca="false">C25+0.06</f>
        <v>0.08</v>
      </c>
      <c r="F25" s="8" t="n">
        <f aca="false">MAX(MIN(B25-A25, $B$3-A25), 0)</f>
        <v>105000</v>
      </c>
      <c r="G25" s="10" t="n">
        <f aca="false">$F25*C25</f>
        <v>2100</v>
      </c>
      <c r="H25" s="10" t="n">
        <f aca="false">$F25*D25</f>
        <v>8400</v>
      </c>
    </row>
    <row r="26" customFormat="false" ht="12.8" hidden="false" customHeight="false" outlineLevel="0" collapsed="false">
      <c r="A26" s="8" t="n">
        <v>250000</v>
      </c>
      <c r="B26" s="8" t="n">
        <v>325000</v>
      </c>
      <c r="C26" s="9" t="n">
        <v>0.05</v>
      </c>
      <c r="D26" s="9" t="n">
        <f aca="false">C26+0.06</f>
        <v>0.11</v>
      </c>
      <c r="F26" s="8" t="n">
        <f aca="false">MAX(MIN(B26-A26, $B$3-A26), 0)</f>
        <v>45000</v>
      </c>
      <c r="G26" s="10" t="n">
        <f aca="false">$F26*C26</f>
        <v>2250</v>
      </c>
      <c r="H26" s="10" t="n">
        <f aca="false">$F26*D26</f>
        <v>4950</v>
      </c>
    </row>
    <row r="27" customFormat="false" ht="12.8" hidden="false" customHeight="false" outlineLevel="0" collapsed="false">
      <c r="A27" s="8" t="n">
        <v>325000</v>
      </c>
      <c r="B27" s="8" t="n">
        <v>750000</v>
      </c>
      <c r="C27" s="9" t="n">
        <v>0.1</v>
      </c>
      <c r="D27" s="9" t="n">
        <f aca="false">C27+0.06</f>
        <v>0.16</v>
      </c>
      <c r="F27" s="8" t="n">
        <f aca="false">MAX(MIN(B27-A27, $B$3-A27), 0)</f>
        <v>0</v>
      </c>
      <c r="G27" s="10" t="n">
        <f aca="false">$F27*C27</f>
        <v>0</v>
      </c>
      <c r="H27" s="10" t="n">
        <f aca="false">$F27*D27</f>
        <v>0</v>
      </c>
    </row>
    <row r="28" customFormat="false" ht="12.8" hidden="false" customHeight="false" outlineLevel="0" collapsed="false">
      <c r="A28" s="8" t="n">
        <v>750000</v>
      </c>
      <c r="B28" s="8"/>
      <c r="C28" s="9" t="n">
        <v>0.12</v>
      </c>
      <c r="D28" s="9" t="n">
        <f aca="false">C28+0.06</f>
        <v>0.18</v>
      </c>
      <c r="F28" s="8" t="n">
        <f aca="false">MAX($B$3-A28, 0)</f>
        <v>0</v>
      </c>
      <c r="G28" s="10" t="n">
        <f aca="false">$F28*C28</f>
        <v>0</v>
      </c>
      <c r="H28" s="10" t="n">
        <f aca="false">$F28*D28</f>
        <v>0</v>
      </c>
    </row>
    <row r="29" customFormat="false" ht="12.8" hidden="false" customHeight="false" outlineLevel="0" collapsed="false">
      <c r="F29" s="8"/>
      <c r="G29" s="8"/>
      <c r="H29" s="8"/>
    </row>
    <row r="30" customFormat="false" ht="12.8" hidden="false" customHeight="false" outlineLevel="0" collapsed="false">
      <c r="A30" s="2" t="s">
        <v>16</v>
      </c>
      <c r="F30" s="8"/>
      <c r="G30" s="8" t="n">
        <f aca="false">SUM(G24:G28)</f>
        <v>4350</v>
      </c>
      <c r="H30" s="8" t="n">
        <f aca="false">SUM(H24:H28)</f>
        <v>22050</v>
      </c>
    </row>
    <row r="33" customFormat="false" ht="12.8" hidden="false" customHeight="false" outlineLevel="0" collapsed="false">
      <c r="A33" s="2" t="s">
        <v>17</v>
      </c>
    </row>
    <row r="35" customFormat="false" ht="12.8" hidden="false" customHeight="false" outlineLevel="0" collapsed="false">
      <c r="A35" s="7" t="s">
        <v>7</v>
      </c>
      <c r="B35" s="7" t="s">
        <v>8</v>
      </c>
      <c r="C35" s="7" t="s">
        <v>9</v>
      </c>
      <c r="D35" s="7" t="s">
        <v>10</v>
      </c>
      <c r="F35" s="7" t="s">
        <v>11</v>
      </c>
      <c r="G35" s="7" t="s">
        <v>12</v>
      </c>
      <c r="H35" s="7" t="s">
        <v>13</v>
      </c>
    </row>
    <row r="36" customFormat="false" ht="12.8" hidden="false" customHeight="false" outlineLevel="0" collapsed="false">
      <c r="A36" s="8" t="n">
        <v>0</v>
      </c>
      <c r="B36" s="8" t="n">
        <v>180000</v>
      </c>
      <c r="C36" s="9" t="n">
        <v>0</v>
      </c>
      <c r="D36" s="9" t="n">
        <f aca="false">C36+0.04</f>
        <v>0.04</v>
      </c>
      <c r="F36" s="8" t="n">
        <f aca="false">MAX(MIN(B36-A36, $B$3-A36), 0)</f>
        <v>180000</v>
      </c>
      <c r="G36" s="10" t="n">
        <f aca="false">$F36*C36</f>
        <v>0</v>
      </c>
      <c r="H36" s="10" t="n">
        <f aca="false">IF(F36&gt;=40000,$F36*D36,0)</f>
        <v>7200</v>
      </c>
    </row>
    <row r="37" customFormat="false" ht="12.8" hidden="false" customHeight="false" outlineLevel="0" collapsed="false">
      <c r="A37" s="8" t="n">
        <v>180000</v>
      </c>
      <c r="B37" s="8" t="n">
        <v>225000</v>
      </c>
      <c r="C37" s="9" t="n">
        <v>0</v>
      </c>
      <c r="D37" s="9" t="n">
        <v>0.075</v>
      </c>
      <c r="F37" s="8" t="n">
        <f aca="false">MAX(MIN(B37-A37, $B$3-A37), 0)</f>
        <v>45000</v>
      </c>
      <c r="G37" s="10" t="n">
        <f aca="false">$F37*C37</f>
        <v>0</v>
      </c>
      <c r="H37" s="10" t="n">
        <f aca="false">$F37*D37</f>
        <v>3375</v>
      </c>
    </row>
    <row r="38" customFormat="false" ht="12.8" hidden="false" customHeight="false" outlineLevel="0" collapsed="false">
      <c r="A38" s="8" t="n">
        <v>225000</v>
      </c>
      <c r="B38" s="8" t="n">
        <v>250000</v>
      </c>
      <c r="C38" s="9" t="n">
        <v>0.06</v>
      </c>
      <c r="D38" s="9" t="n">
        <v>0.075</v>
      </c>
      <c r="F38" s="8" t="n">
        <f aca="false">MAX(MIN(B38-A38, $B$3-A38), 0)</f>
        <v>25000</v>
      </c>
      <c r="G38" s="10" t="n">
        <f aca="false">$F38*C38</f>
        <v>1500</v>
      </c>
      <c r="H38" s="10" t="n">
        <f aca="false">$F38*D38</f>
        <v>1875</v>
      </c>
    </row>
    <row r="39" customFormat="false" ht="12.8" hidden="false" customHeight="false" outlineLevel="0" collapsed="false">
      <c r="A39" s="8" t="n">
        <v>250000</v>
      </c>
      <c r="B39" s="8" t="n">
        <v>400000</v>
      </c>
      <c r="C39" s="9" t="n">
        <v>0.06</v>
      </c>
      <c r="D39" s="9" t="n">
        <v>0.09</v>
      </c>
      <c r="F39" s="8" t="n">
        <f aca="false">MAX(MIN(B39-A39, $B$3-A39), 0)</f>
        <v>45000</v>
      </c>
      <c r="G39" s="10" t="n">
        <f aca="false">$F39*C39</f>
        <v>2700</v>
      </c>
      <c r="H39" s="10" t="n">
        <f aca="false">$F39*D39</f>
        <v>4050</v>
      </c>
    </row>
    <row r="40" customFormat="false" ht="12.8" hidden="false" customHeight="false" outlineLevel="0" collapsed="false">
      <c r="A40" s="8" t="n">
        <v>400000</v>
      </c>
      <c r="B40" s="8" t="n">
        <v>750000</v>
      </c>
      <c r="C40" s="9" t="n">
        <v>0.075</v>
      </c>
      <c r="D40" s="9" t="n">
        <f aca="false">C40+0.04</f>
        <v>0.115</v>
      </c>
      <c r="F40" s="8" t="n">
        <f aca="false">MAX(MIN(B40-A40, $B$3-A40), 0)</f>
        <v>0</v>
      </c>
      <c r="G40" s="10" t="n">
        <f aca="false">$F40*C40</f>
        <v>0</v>
      </c>
      <c r="H40" s="10" t="n">
        <f aca="false">$F40*D40</f>
        <v>0</v>
      </c>
    </row>
    <row r="41" customFormat="false" ht="12.8" hidden="false" customHeight="false" outlineLevel="0" collapsed="false">
      <c r="A41" s="8" t="n">
        <v>750000</v>
      </c>
      <c r="B41" s="8" t="n">
        <v>1500000</v>
      </c>
      <c r="C41" s="9" t="n">
        <v>0.1</v>
      </c>
      <c r="D41" s="9" t="n">
        <f aca="false">C41+0.04</f>
        <v>0.14</v>
      </c>
      <c r="F41" s="8" t="n">
        <f aca="false">MAX(MIN(B41-A41, $B$3-A41), 0)</f>
        <v>0</v>
      </c>
      <c r="G41" s="10" t="n">
        <f aca="false">$F41*C41</f>
        <v>0</v>
      </c>
      <c r="H41" s="10" t="n">
        <f aca="false">$F41*D41</f>
        <v>0</v>
      </c>
    </row>
    <row r="42" customFormat="false" ht="12.8" hidden="false" customHeight="false" outlineLevel="0" collapsed="false">
      <c r="A42" s="8" t="n">
        <v>1500000</v>
      </c>
      <c r="B42" s="8"/>
      <c r="C42" s="9" t="n">
        <v>0.12</v>
      </c>
      <c r="D42" s="9" t="n">
        <f aca="false">C42+0.04</f>
        <v>0.16</v>
      </c>
      <c r="F42" s="8" t="n">
        <f aca="false">MAX($B$3-A42, 0)</f>
        <v>0</v>
      </c>
      <c r="G42" s="10" t="n">
        <f aca="false">$F42*C42</f>
        <v>0</v>
      </c>
      <c r="H42" s="10" t="n">
        <f aca="false">$F42*D42</f>
        <v>0</v>
      </c>
    </row>
    <row r="43" customFormat="false" ht="12.8" hidden="false" customHeight="false" outlineLevel="0" collapsed="false">
      <c r="F43" s="8"/>
      <c r="G43" s="8"/>
      <c r="H43" s="8"/>
    </row>
    <row r="44" customFormat="false" ht="12.8" hidden="false" customHeight="false" outlineLevel="0" collapsed="false">
      <c r="A44" s="2" t="s">
        <v>18</v>
      </c>
      <c r="F44" s="8"/>
      <c r="G44" s="8" t="n">
        <f aca="false">SUM(G36:G42)</f>
        <v>4200</v>
      </c>
      <c r="H44" s="8" t="n">
        <f aca="false">SUM(H36:H42)</f>
        <v>16500</v>
      </c>
    </row>
    <row r="48" customFormat="false" ht="12.8" hidden="false" customHeight="false" outlineLevel="0" collapsed="false">
      <c r="A48" s="2"/>
    </row>
    <row r="50" customFormat="false" ht="12.8" hidden="false" customHeight="false" outlineLevel="0" collapsed="false">
      <c r="A50" s="2"/>
    </row>
    <row r="52" customFormat="false" ht="12.8" hidden="false" customHeight="false" outlineLevel="0" collapsed="false">
      <c r="A52" s="7"/>
      <c r="B52" s="7"/>
      <c r="C52" s="7"/>
      <c r="D52" s="7"/>
      <c r="F52" s="7"/>
      <c r="G52" s="7"/>
      <c r="H52" s="7"/>
    </row>
    <row r="53" customFormat="false" ht="12.8" hidden="false" customHeight="false" outlineLevel="0" collapsed="false">
      <c r="A53" s="8"/>
      <c r="B53" s="8"/>
      <c r="C53" s="9"/>
      <c r="D53" s="9"/>
      <c r="F53" s="8"/>
      <c r="G53" s="10"/>
      <c r="H53" s="10"/>
    </row>
    <row r="54" customFormat="false" ht="12.8" hidden="false" customHeight="false" outlineLevel="0" collapsed="false">
      <c r="A54" s="8"/>
      <c r="B54" s="8"/>
      <c r="C54" s="9"/>
      <c r="D54" s="9"/>
      <c r="F54" s="8"/>
      <c r="G54" s="10"/>
      <c r="H54" s="10"/>
    </row>
    <row r="55" customFormat="false" ht="12.8" hidden="false" customHeight="false" outlineLevel="0" collapsed="false">
      <c r="A55" s="8"/>
      <c r="B55" s="8"/>
      <c r="C55" s="9"/>
      <c r="D55" s="9"/>
      <c r="F55" s="8"/>
      <c r="G55" s="10"/>
      <c r="H55" s="10"/>
    </row>
    <row r="56" customFormat="false" ht="12.8" hidden="false" customHeight="false" outlineLevel="0" collapsed="false">
      <c r="A56" s="8"/>
      <c r="B56" s="8"/>
      <c r="C56" s="9"/>
      <c r="D56" s="9"/>
      <c r="F56" s="8"/>
      <c r="G56" s="10"/>
      <c r="H56" s="10"/>
    </row>
    <row r="57" customFormat="false" ht="12.8" hidden="false" customHeight="false" outlineLevel="0" collapsed="false">
      <c r="A57" s="8"/>
      <c r="B57" s="8"/>
      <c r="C57" s="9"/>
      <c r="D57" s="9"/>
      <c r="F57" s="8"/>
      <c r="G57" s="10"/>
      <c r="H57" s="10"/>
    </row>
    <row r="58" customFormat="false" ht="12.8" hidden="false" customHeight="false" outlineLevel="0" collapsed="false">
      <c r="F58" s="8"/>
      <c r="G58" s="8"/>
      <c r="H58" s="8"/>
    </row>
    <row r="59" customFormat="false" ht="12.8" hidden="false" customHeight="false" outlineLevel="0" collapsed="false">
      <c r="A59" s="2"/>
      <c r="F59" s="8"/>
      <c r="G59" s="8"/>
      <c r="H59" s="8"/>
    </row>
    <row r="62" customFormat="false" ht="12.8" hidden="false" customHeight="false" outlineLevel="0" collapsed="false">
      <c r="A62" s="2"/>
    </row>
    <row r="64" customFormat="false" ht="12.8" hidden="false" customHeight="false" outlineLevel="0" collapsed="false">
      <c r="A64" s="7"/>
      <c r="B64" s="7"/>
      <c r="C64" s="7"/>
      <c r="D64" s="7"/>
      <c r="F64" s="7"/>
      <c r="G64" s="7"/>
      <c r="H64" s="7"/>
    </row>
    <row r="65" customFormat="false" ht="12.8" hidden="false" customHeight="false" outlineLevel="0" collapsed="false">
      <c r="A65" s="8"/>
      <c r="B65" s="8"/>
      <c r="C65" s="9"/>
      <c r="D65" s="9"/>
      <c r="F65" s="8"/>
      <c r="G65" s="10"/>
      <c r="H65" s="10"/>
    </row>
    <row r="66" customFormat="false" ht="12.8" hidden="false" customHeight="false" outlineLevel="0" collapsed="false">
      <c r="A66" s="8"/>
      <c r="B66" s="8"/>
      <c r="C66" s="9"/>
      <c r="D66" s="9"/>
      <c r="F66" s="8"/>
      <c r="G66" s="10"/>
      <c r="H66" s="10"/>
    </row>
    <row r="67" customFormat="false" ht="12.8" hidden="false" customHeight="false" outlineLevel="0" collapsed="false">
      <c r="A67" s="8"/>
      <c r="B67" s="8"/>
      <c r="C67" s="9"/>
      <c r="D67" s="9"/>
      <c r="F67" s="8"/>
      <c r="G67" s="10"/>
      <c r="H67" s="10"/>
    </row>
    <row r="68" customFormat="false" ht="12.8" hidden="false" customHeight="false" outlineLevel="0" collapsed="false">
      <c r="A68" s="8"/>
      <c r="B68" s="8"/>
      <c r="C68" s="9"/>
      <c r="D68" s="9"/>
      <c r="F68" s="8"/>
      <c r="G68" s="10"/>
      <c r="H68" s="10"/>
    </row>
    <row r="69" customFormat="false" ht="12.8" hidden="false" customHeight="false" outlineLevel="0" collapsed="false">
      <c r="A69" s="8"/>
      <c r="B69" s="8"/>
      <c r="C69" s="9"/>
      <c r="D69" s="9"/>
      <c r="F69" s="8"/>
      <c r="G69" s="10"/>
      <c r="H69" s="10"/>
    </row>
    <row r="70" customFormat="false" ht="12.8" hidden="false" customHeight="false" outlineLevel="0" collapsed="false">
      <c r="F70" s="8"/>
      <c r="G70" s="8"/>
      <c r="H70" s="8"/>
    </row>
    <row r="71" customFormat="false" ht="12.8" hidden="false" customHeight="false" outlineLevel="0" collapsed="false">
      <c r="A71" s="2"/>
      <c r="F71" s="8"/>
      <c r="G71" s="8"/>
      <c r="H71" s="8"/>
    </row>
    <row r="74" customFormat="false" ht="12.8" hidden="false" customHeight="false" outlineLevel="0" collapsed="false">
      <c r="A74" s="2"/>
    </row>
    <row r="76" customFormat="false" ht="12.8" hidden="false" customHeight="false" outlineLevel="0" collapsed="false">
      <c r="A76" s="7"/>
      <c r="B76" s="7"/>
      <c r="C76" s="7"/>
      <c r="D76" s="7"/>
      <c r="F76" s="7"/>
      <c r="G76" s="7"/>
      <c r="H76" s="7"/>
    </row>
    <row r="77" customFormat="false" ht="12.8" hidden="false" customHeight="false" outlineLevel="0" collapsed="false">
      <c r="A77" s="8"/>
      <c r="B77" s="8"/>
      <c r="C77" s="9"/>
      <c r="D77" s="9"/>
      <c r="F77" s="8"/>
      <c r="G77" s="10"/>
      <c r="H77" s="10"/>
    </row>
    <row r="78" customFormat="false" ht="12.8" hidden="false" customHeight="false" outlineLevel="0" collapsed="false">
      <c r="A78" s="8"/>
      <c r="B78" s="8"/>
      <c r="C78" s="9"/>
      <c r="D78" s="9"/>
      <c r="F78" s="8"/>
      <c r="G78" s="10"/>
      <c r="H78" s="10"/>
    </row>
    <row r="79" customFormat="false" ht="12.8" hidden="false" customHeight="false" outlineLevel="0" collapsed="false">
      <c r="A79" s="8"/>
      <c r="B79" s="8"/>
      <c r="C79" s="9"/>
      <c r="D79" s="9"/>
      <c r="F79" s="8"/>
      <c r="G79" s="10"/>
      <c r="H79" s="10"/>
    </row>
    <row r="80" customFormat="false" ht="12.8" hidden="false" customHeight="false" outlineLevel="0" collapsed="false">
      <c r="A80" s="8"/>
      <c r="B80" s="8"/>
      <c r="C80" s="9"/>
      <c r="D80" s="9"/>
      <c r="F80" s="8"/>
      <c r="G80" s="10"/>
      <c r="H80" s="10"/>
    </row>
    <row r="81" customFormat="false" ht="12.8" hidden="false" customHeight="false" outlineLevel="0" collapsed="false">
      <c r="A81" s="8"/>
      <c r="B81" s="8"/>
      <c r="C81" s="9"/>
      <c r="D81" s="9"/>
      <c r="F81" s="8"/>
      <c r="G81" s="10"/>
      <c r="H81" s="10"/>
    </row>
    <row r="82" customFormat="false" ht="12.8" hidden="false" customHeight="false" outlineLevel="0" collapsed="false">
      <c r="A82" s="8"/>
      <c r="B82" s="8"/>
      <c r="C82" s="9"/>
      <c r="D82" s="9"/>
      <c r="F82" s="8"/>
      <c r="G82" s="10"/>
      <c r="H82" s="10"/>
    </row>
    <row r="83" customFormat="false" ht="12.8" hidden="false" customHeight="false" outlineLevel="0" collapsed="false">
      <c r="F83" s="8"/>
      <c r="G83" s="8"/>
      <c r="H83" s="8"/>
    </row>
    <row r="84" customFormat="false" ht="12.8" hidden="false" customHeight="false" outlineLevel="0" collapsed="false">
      <c r="A84" s="2"/>
      <c r="F84" s="8"/>
      <c r="G84" s="8"/>
      <c r="H84" s="8"/>
    </row>
  </sheetData>
  <mergeCells count="1">
    <mergeCell ref="G9:H9"/>
  </mergeCells>
  <hyperlinks>
    <hyperlink ref="A5" r:id="rId1" display="Try the free PaTMa buy-to-let profit calculator here."/>
    <hyperlink ref="A7" r:id="rId2" display="Click here for the latest version of this spreadsheet."/>
    <hyperlink ref="G9" r:id="rId3" display="https://www.patma.co.uk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5622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2017-09-20T13:46:57Z</dcterms:created>
  <dc:creator/>
  <dc:description>Residential property stamp duty calculator, UK from 8th July 2020.</dc:description>
  <dc:language>en-GB</dc:language>
  <cp:lastModifiedBy/>
  <dcterms:modified xsi:type="dcterms:W3CDTF">2024-10-30T14:20:58Z</dcterms:modified>
  <cp:revision>28</cp:revision>
  <dc:subject/>
  <dc:title>Stamp Duty Calculator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